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tabRatio="754" activeTab="0"/>
  </bookViews>
  <sheets>
    <sheet name="CalcolaGaranzia" sheetId="1" r:id="rId1"/>
  </sheets>
  <definedNames>
    <definedName name="_xlnm.Print_Area" localSheetId="0">'CalcolaGaranzia'!$A$1:$F$72</definedName>
  </definedNames>
  <calcPr fullCalcOnLoad="1"/>
</workbook>
</file>

<file path=xl/comments1.xml><?xml version="1.0" encoding="utf-8"?>
<comments xmlns="http://schemas.openxmlformats.org/spreadsheetml/2006/main">
  <authors>
    <author>massimo.gattolin</author>
  </authors>
  <commentList>
    <comment ref="D3" authorId="0">
      <text>
        <r>
          <rPr>
            <b/>
            <sz val="8"/>
            <rFont val="Tahoma"/>
            <family val="0"/>
          </rPr>
          <t xml:space="preserve">Anno di aggiornamento dei coefficienti </t>
        </r>
      </text>
    </comment>
  </commentList>
</comments>
</file>

<file path=xl/sharedStrings.xml><?xml version="1.0" encoding="utf-8"?>
<sst xmlns="http://schemas.openxmlformats.org/spreadsheetml/2006/main" count="77" uniqueCount="35">
  <si>
    <t xml:space="preserve">al </t>
  </si>
  <si>
    <t>Anno di riferimento</t>
  </si>
  <si>
    <t>rifiuti pericolosi</t>
  </si>
  <si>
    <t>rifiuti non pericolosi</t>
  </si>
  <si>
    <t>tonn</t>
  </si>
  <si>
    <t>€</t>
  </si>
  <si>
    <t>Rifiuti in ingresso</t>
  </si>
  <si>
    <t>Rifiuti in uscita</t>
  </si>
  <si>
    <t>Totale</t>
  </si>
  <si>
    <t>Certificazione ISO valida</t>
  </si>
  <si>
    <t>Registrazione EMAS valida</t>
  </si>
  <si>
    <t>Importo da garantire</t>
  </si>
  <si>
    <t xml:space="preserve">Totale </t>
  </si>
  <si>
    <t>oppure</t>
  </si>
  <si>
    <t>DITTA:</t>
  </si>
  <si>
    <t>unità locale:</t>
  </si>
  <si>
    <t>autorizzaz./iscrizione:</t>
  </si>
  <si>
    <t>del:</t>
  </si>
  <si>
    <t>X</t>
  </si>
  <si>
    <t>NOTA: IL VALORE DEL COEFFICIENTE DI RIVALUTAZIONE ISTAT UTILIZZATO E' PARI A</t>
  </si>
  <si>
    <t>€/kg</t>
  </si>
  <si>
    <t xml:space="preserve"> </t>
  </si>
  <si>
    <t>Valori DGRV 1347/2014</t>
  </si>
  <si>
    <t>inerti par.7 DM 5.2.98 CER17XXXX</t>
  </si>
  <si>
    <t>altri inerti par. 7 DM 5.2.98*</t>
  </si>
  <si>
    <t>no RCI</t>
  </si>
  <si>
    <t>NB</t>
  </si>
  <si>
    <t>rif. metallici (par. 3,1 e 3,2 DM 5.2.98)</t>
  </si>
  <si>
    <t>carta e cartone (par. 1,1 DM 5.2.98)</t>
  </si>
  <si>
    <t>vetro (par. 2,1 DM 5.2.98)</t>
  </si>
  <si>
    <t>plastiche (par. 6,1 e 6,2 DM 5.2.98)</t>
  </si>
  <si>
    <t>legno,sughero (par.9,1 e 9,2 DM 5.2.98)</t>
  </si>
  <si>
    <t>caucciù, gomma solidi (par.10,1 DM 5.2.98)</t>
  </si>
  <si>
    <t>inorg. Cont. Metalli o mat. Inorg. (par.13,1 e 13,2 DM 5.2.98)</t>
  </si>
  <si>
    <t>* NB CER 20XXXX con caratteristiche di inerte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</si>
</sst>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&quot;L.&quot;\ #,##0;\-&quot;L.&quot;\ #,##0"/>
    <numFmt numFmtId="183" formatCode="&quot;L.&quot;\ #,##0;[Red]\-&quot;L.&quot;\ #,##0"/>
    <numFmt numFmtId="184" formatCode="&quot;L.&quot;\ #,##0.00;\-&quot;L.&quot;\ #,##0.00"/>
    <numFmt numFmtId="185" formatCode="&quot;L.&quot;\ #,##0.00;[Red]\-&quot;L.&quot;\ #,##0.00"/>
    <numFmt numFmtId="186" formatCode="_-&quot;L.&quot;\ * #,##0_-;\-&quot;L.&quot;\ * #,##0_-;_-&quot;L.&quot;\ * &quot;-&quot;_-;_-@_-"/>
    <numFmt numFmtId="187" formatCode="_-&quot;L.&quot;\ * #,##0.00_-;\-&quot;L.&quot;\ * #,##0.00_-;_-&quot;L.&quot;\ 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IR£&quot;#,##0;\-&quot;IR£&quot;#,##0"/>
    <numFmt numFmtId="197" formatCode="&quot;IR£&quot;#,##0;[Red]\-&quot;IR£&quot;#,##0"/>
    <numFmt numFmtId="198" formatCode="&quot;IR£&quot;#,##0.00;\-&quot;IR£&quot;#,##0.00"/>
    <numFmt numFmtId="199" formatCode="&quot;IR£&quot;#,##0.00;[Red]\-&quot;IR£&quot;#,##0.00"/>
    <numFmt numFmtId="200" formatCode="_-&quot;IR£&quot;* #,##0_-;\-&quot;IR£&quot;* #,##0_-;_-&quot;IR£&quot;* &quot;-&quot;_-;_-@_-"/>
    <numFmt numFmtId="201" formatCode="_-&quot;IR£&quot;* #,##0.00_-;\-&quot;IR£&quot;* #,##0.00_-;_-&quot;IR£&quot;* &quot;-&quot;??_-;_-@_-"/>
    <numFmt numFmtId="202" formatCode="_-* 0_-;\-* 0_-;_-* &quot;-&quot;_-;_-@_-"/>
    <numFmt numFmtId="203" formatCode="0.0000"/>
    <numFmt numFmtId="204" formatCode="_-* #,##0.0000_-;\-* #,##0.0000_-;_-* &quot;-&quot;_-;_-@_-"/>
    <numFmt numFmtId="205" formatCode="_-* 0.0000_-;\-* 0.0000_-;_-* &quot;-&quot;_-;_-@_-"/>
    <numFmt numFmtId="206" formatCode="_-[$€]\ * #,##0.00_-;\-[$€]\ * #,##0.00_-;_-[$€]\ * &quot;-&quot;??_-;_-@_-"/>
    <numFmt numFmtId="207" formatCode="_-* #,##0.00\ [$€-1007]_-;\-* #,##0.00\ [$€-1007]_-;_-* &quot;-&quot;??\ [$€-1007]_-;_-@_-"/>
    <numFmt numFmtId="208" formatCode="0.00000"/>
    <numFmt numFmtId="209" formatCode="0.000000"/>
    <numFmt numFmtId="210" formatCode="[$-410]dddd\ d\ mmmm\ yyyy"/>
    <numFmt numFmtId="211" formatCode="dd/mm/yy;@"/>
    <numFmt numFmtId="212" formatCode="#,##0.0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4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206" fontId="0" fillId="0" borderId="0" applyFont="0" applyFill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right"/>
    </xf>
    <xf numFmtId="0" fontId="1" fillId="34" borderId="0" xfId="0" applyFont="1" applyFill="1" applyAlignment="1">
      <alignment horizontal="left"/>
    </xf>
    <xf numFmtId="0" fontId="0" fillId="34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206" fontId="0" fillId="34" borderId="12" xfId="44" applyFill="1" applyBorder="1" applyAlignment="1">
      <alignment/>
    </xf>
    <xf numFmtId="0" fontId="1" fillId="0" borderId="13" xfId="0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206" fontId="0" fillId="34" borderId="12" xfId="44" applyFont="1" applyFill="1" applyBorder="1" applyAlignment="1">
      <alignment/>
    </xf>
    <xf numFmtId="0" fontId="0" fillId="33" borderId="0" xfId="0" applyFill="1" applyAlignment="1">
      <alignment vertical="top"/>
    </xf>
    <xf numFmtId="0" fontId="1" fillId="33" borderId="0" xfId="0" applyFont="1" applyFill="1" applyAlignment="1">
      <alignment vertical="top"/>
    </xf>
    <xf numFmtId="0" fontId="8" fillId="33" borderId="0" xfId="0" applyFont="1" applyFill="1" applyAlignment="1">
      <alignment horizontal="right" vertical="top" wrapText="1"/>
    </xf>
    <xf numFmtId="0" fontId="0" fillId="34" borderId="0" xfId="0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206" fontId="0" fillId="34" borderId="0" xfId="0" applyNumberFormat="1" applyFill="1" applyBorder="1" applyAlignment="1">
      <alignment/>
    </xf>
    <xf numFmtId="0" fontId="1" fillId="33" borderId="0" xfId="0" applyFont="1" applyFill="1" applyAlignment="1">
      <alignment horizontal="left"/>
    </xf>
    <xf numFmtId="14" fontId="1" fillId="33" borderId="0" xfId="0" applyNumberFormat="1" applyFont="1" applyFill="1" applyAlignment="1">
      <alignment horizontal="left"/>
    </xf>
    <xf numFmtId="0" fontId="0" fillId="33" borderId="14" xfId="0" applyFill="1" applyBorder="1" applyAlignment="1" applyProtection="1">
      <alignment/>
      <protection/>
    </xf>
    <xf numFmtId="206" fontId="0" fillId="33" borderId="14" xfId="44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right"/>
      <protection hidden="1"/>
    </xf>
    <xf numFmtId="206" fontId="0" fillId="34" borderId="10" xfId="44" applyFont="1" applyFill="1" applyBorder="1" applyAlignment="1" applyProtection="1">
      <alignment horizontal="right"/>
      <protection hidden="1"/>
    </xf>
    <xf numFmtId="0" fontId="7" fillId="34" borderId="0" xfId="0" applyFont="1" applyFill="1" applyBorder="1" applyAlignment="1" applyProtection="1">
      <alignment horizontal="center"/>
      <protection hidden="1"/>
    </xf>
    <xf numFmtId="206" fontId="2" fillId="34" borderId="0" xfId="0" applyNumberFormat="1" applyFont="1" applyFill="1" applyAlignment="1" applyProtection="1">
      <alignment horizontal="right"/>
      <protection hidden="1"/>
    </xf>
    <xf numFmtId="206" fontId="2" fillId="34" borderId="0" xfId="0" applyNumberFormat="1" applyFont="1" applyFill="1" applyAlignment="1" applyProtection="1">
      <alignment/>
      <protection hidden="1"/>
    </xf>
    <xf numFmtId="0" fontId="0" fillId="34" borderId="0" xfId="0" applyFill="1" applyBorder="1" applyAlignment="1" applyProtection="1">
      <alignment horizontal="left"/>
      <protection hidden="1"/>
    </xf>
    <xf numFmtId="0" fontId="0" fillId="34" borderId="0" xfId="0" applyFill="1" applyBorder="1" applyAlignment="1" applyProtection="1">
      <alignment/>
      <protection hidden="1"/>
    </xf>
    <xf numFmtId="207" fontId="0" fillId="34" borderId="0" xfId="0" applyNumberFormat="1" applyFill="1" applyBorder="1" applyAlignment="1" applyProtection="1">
      <alignment/>
      <protection hidden="1"/>
    </xf>
    <xf numFmtId="0" fontId="1" fillId="34" borderId="17" xfId="0" applyFont="1" applyFill="1" applyBorder="1" applyAlignment="1" applyProtection="1">
      <alignment horizontal="right"/>
      <protection hidden="1"/>
    </xf>
    <xf numFmtId="206" fontId="6" fillId="33" borderId="18" xfId="44" applyFont="1" applyFill="1" applyBorder="1" applyAlignment="1" applyProtection="1">
      <alignment/>
      <protection hidden="1"/>
    </xf>
    <xf numFmtId="0" fontId="9" fillId="33" borderId="0" xfId="0" applyFont="1" applyFill="1" applyAlignment="1">
      <alignment horizontal="right" vertical="top" wrapText="1"/>
    </xf>
    <xf numFmtId="0" fontId="0" fillId="33" borderId="0" xfId="0" applyFill="1" applyAlignment="1" applyProtection="1">
      <alignment/>
      <protection hidden="1"/>
    </xf>
    <xf numFmtId="0" fontId="0" fillId="34" borderId="0" xfId="0" applyFont="1" applyFill="1" applyAlignment="1">
      <alignment horizontal="right"/>
    </xf>
    <xf numFmtId="0" fontId="0" fillId="34" borderId="19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0" fillId="0" borderId="0" xfId="0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15</xdr:row>
      <xdr:rowOff>123825</xdr:rowOff>
    </xdr:from>
    <xdr:to>
      <xdr:col>3</xdr:col>
      <xdr:colOff>1076325</xdr:colOff>
      <xdr:row>16</xdr:row>
      <xdr:rowOff>114300</xdr:rowOff>
    </xdr:to>
    <xdr:sp macro="[0]!PulisciCalcolaGaranzie">
      <xdr:nvSpPr>
        <xdr:cNvPr id="1" name="Text Box 2"/>
        <xdr:cNvSpPr txBox="1">
          <a:spLocks noChangeArrowheads="1"/>
        </xdr:cNvSpPr>
      </xdr:nvSpPr>
      <xdr:spPr>
        <a:xfrm>
          <a:off x="2905125" y="2552700"/>
          <a:ext cx="2400300" cy="1524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Pulisci foglio di calcolo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F74"/>
  <sheetViews>
    <sheetView showGridLines="0" tabSelected="1" zoomScale="80" zoomScaleNormal="80" zoomScaleSheetLayoutView="100" zoomScalePageLayoutView="0" workbookViewId="0" topLeftCell="A1">
      <selection activeCell="M24" sqref="M24"/>
    </sheetView>
  </sheetViews>
  <sheetFormatPr defaultColWidth="9.140625" defaultRowHeight="12.75"/>
  <cols>
    <col min="1" max="1" width="41.00390625" style="0" customWidth="1"/>
    <col min="2" max="2" width="2.140625" style="0" customWidth="1"/>
    <col min="3" max="3" width="20.28125" style="0" customWidth="1"/>
    <col min="4" max="4" width="16.7109375" style="0" bestFit="1" customWidth="1"/>
    <col min="5" max="5" width="2.7109375" style="0" customWidth="1"/>
    <col min="6" max="6" width="3.57421875" style="0" customWidth="1"/>
  </cols>
  <sheetData>
    <row r="1" spans="1:6" ht="12.75">
      <c r="A1" s="19" t="s">
        <v>14</v>
      </c>
      <c r="B1" s="17"/>
      <c r="C1" s="18"/>
      <c r="D1" s="17"/>
      <c r="E1" s="17"/>
      <c r="F1" s="17"/>
    </row>
    <row r="2" spans="1:6" ht="12.75">
      <c r="A2" s="2"/>
      <c r="B2" s="2"/>
      <c r="C2" s="4" t="s">
        <v>0</v>
      </c>
      <c r="D2" s="4" t="s">
        <v>1</v>
      </c>
      <c r="E2" s="4"/>
      <c r="F2" s="2"/>
    </row>
    <row r="3" spans="1:6" ht="12.75">
      <c r="A3" s="5" t="s">
        <v>22</v>
      </c>
      <c r="B3" s="2"/>
      <c r="C3" s="8">
        <v>2014</v>
      </c>
      <c r="D3" s="3">
        <v>2014</v>
      </c>
      <c r="E3" s="41" t="s">
        <v>26</v>
      </c>
      <c r="F3" s="42"/>
    </row>
    <row r="4" spans="1:6" ht="12.75">
      <c r="A4" s="2"/>
      <c r="B4" s="2"/>
      <c r="C4" s="8" t="s">
        <v>20</v>
      </c>
      <c r="D4" s="8" t="s">
        <v>20</v>
      </c>
      <c r="E4" s="2"/>
      <c r="F4" s="2"/>
    </row>
    <row r="5" spans="1:6" ht="12.75">
      <c r="A5" s="5" t="s">
        <v>2</v>
      </c>
      <c r="B5" s="5"/>
      <c r="C5" s="8">
        <v>0.5</v>
      </c>
      <c r="D5" s="8">
        <f>C5*F74</f>
        <v>0.5</v>
      </c>
      <c r="E5" s="2"/>
      <c r="F5" s="2"/>
    </row>
    <row r="6" spans="1:6" ht="12.75">
      <c r="A6" s="5" t="s">
        <v>3</v>
      </c>
      <c r="B6" s="5"/>
      <c r="C6" s="8">
        <v>0.2</v>
      </c>
      <c r="D6" s="8">
        <f>C6*F74</f>
        <v>0.2</v>
      </c>
      <c r="E6" s="2"/>
      <c r="F6" s="2"/>
    </row>
    <row r="7" spans="1:6" ht="12.75">
      <c r="A7" s="5" t="s">
        <v>23</v>
      </c>
      <c r="B7" s="5"/>
      <c r="C7" s="8">
        <v>0.01</v>
      </c>
      <c r="D7" s="8">
        <v>0.01</v>
      </c>
      <c r="E7" s="41" t="s">
        <v>25</v>
      </c>
      <c r="F7" s="42"/>
    </row>
    <row r="8" spans="1:6" ht="12.75">
      <c r="A8" s="5" t="s">
        <v>24</v>
      </c>
      <c r="B8" s="5"/>
      <c r="C8" s="8">
        <v>0.02</v>
      </c>
      <c r="D8" s="8">
        <v>0.02</v>
      </c>
      <c r="E8" s="41" t="s">
        <v>25</v>
      </c>
      <c r="F8" s="42"/>
    </row>
    <row r="9" spans="1:6" ht="12.75">
      <c r="A9" s="40" t="s">
        <v>28</v>
      </c>
      <c r="B9" s="5"/>
      <c r="C9" s="8">
        <v>0.02</v>
      </c>
      <c r="D9" s="8">
        <v>0.02</v>
      </c>
      <c r="E9" s="41" t="s">
        <v>25</v>
      </c>
      <c r="F9" s="42"/>
    </row>
    <row r="10" spans="1:6" ht="12.75">
      <c r="A10" s="40" t="s">
        <v>29</v>
      </c>
      <c r="B10" s="5"/>
      <c r="C10" s="8">
        <v>0.02</v>
      </c>
      <c r="D10" s="8">
        <v>0.02</v>
      </c>
      <c r="E10" s="41" t="s">
        <v>25</v>
      </c>
      <c r="F10" s="42"/>
    </row>
    <row r="11" spans="1:6" ht="12.75">
      <c r="A11" s="40" t="s">
        <v>27</v>
      </c>
      <c r="B11" s="5"/>
      <c r="C11" s="8">
        <v>0.02</v>
      </c>
      <c r="D11" s="8">
        <v>0.02</v>
      </c>
      <c r="E11" s="41" t="s">
        <v>25</v>
      </c>
      <c r="F11" s="42"/>
    </row>
    <row r="12" spans="1:6" ht="12.75">
      <c r="A12" s="40" t="s">
        <v>30</v>
      </c>
      <c r="B12" s="5"/>
      <c r="C12" s="8">
        <v>0.02</v>
      </c>
      <c r="D12" s="8">
        <v>0.02</v>
      </c>
      <c r="E12" s="41" t="s">
        <v>25</v>
      </c>
      <c r="F12" s="42"/>
    </row>
    <row r="13" spans="1:6" ht="12.75">
      <c r="A13" s="40" t="s">
        <v>31</v>
      </c>
      <c r="B13" s="5"/>
      <c r="C13" s="8">
        <v>0.02</v>
      </c>
      <c r="D13" s="8">
        <v>0.02</v>
      </c>
      <c r="E13" s="41" t="s">
        <v>25</v>
      </c>
      <c r="F13" s="42"/>
    </row>
    <row r="14" spans="1:6" ht="12.75">
      <c r="A14" s="40" t="s">
        <v>32</v>
      </c>
      <c r="B14" s="5"/>
      <c r="C14" s="8">
        <v>0.02</v>
      </c>
      <c r="D14" s="8">
        <v>0.02</v>
      </c>
      <c r="E14" s="41" t="s">
        <v>25</v>
      </c>
      <c r="F14" s="42"/>
    </row>
    <row r="15" spans="1:6" ht="12.75">
      <c r="A15" s="40" t="s">
        <v>33</v>
      </c>
      <c r="B15" s="5"/>
      <c r="C15" s="8">
        <v>0.02</v>
      </c>
      <c r="D15" s="8">
        <v>0.02</v>
      </c>
      <c r="E15" s="41" t="s">
        <v>25</v>
      </c>
      <c r="F15" s="42"/>
    </row>
    <row r="16" spans="1:6" ht="12.75">
      <c r="A16" s="43"/>
      <c r="B16" s="44"/>
      <c r="C16" s="44"/>
      <c r="D16" s="2"/>
      <c r="E16" s="2"/>
      <c r="F16" s="2"/>
    </row>
    <row r="17" spans="1:6" ht="12.75">
      <c r="A17" s="5"/>
      <c r="B17" s="5"/>
      <c r="C17" s="4"/>
      <c r="D17" s="4"/>
      <c r="E17" s="2"/>
      <c r="F17" s="2"/>
    </row>
    <row r="18" spans="1:6" ht="12.75">
      <c r="A18" s="40" t="s">
        <v>34</v>
      </c>
      <c r="B18" s="5"/>
      <c r="C18" s="4"/>
      <c r="D18" s="4"/>
      <c r="E18" s="2"/>
      <c r="F18" s="2"/>
    </row>
    <row r="19" spans="1:6" ht="12.75">
      <c r="A19" s="2"/>
      <c r="B19" s="2"/>
      <c r="C19" s="2"/>
      <c r="D19" s="2"/>
      <c r="E19" s="2"/>
      <c r="F19" s="2"/>
    </row>
    <row r="20" spans="1:6" ht="12.75">
      <c r="A20" s="2"/>
      <c r="B20" s="2"/>
      <c r="C20" s="3" t="s">
        <v>4</v>
      </c>
      <c r="D20" s="3" t="s">
        <v>5</v>
      </c>
      <c r="E20" s="2"/>
      <c r="F20" s="2"/>
    </row>
    <row r="21" spans="1:6" ht="12.75">
      <c r="A21" s="14" t="s">
        <v>6</v>
      </c>
      <c r="B21" s="15"/>
      <c r="C21" s="9"/>
      <c r="D21" s="9"/>
      <c r="E21" s="2"/>
      <c r="F21" s="2"/>
    </row>
    <row r="22" spans="1:6" ht="12.75">
      <c r="A22" s="5" t="s">
        <v>2</v>
      </c>
      <c r="B22" s="2"/>
      <c r="C22" s="13"/>
      <c r="D22" s="11"/>
      <c r="E22" s="2"/>
      <c r="F22" s="2"/>
    </row>
    <row r="23" spans="1:6" ht="12.75">
      <c r="A23" s="5" t="s">
        <v>3</v>
      </c>
      <c r="B23" s="2"/>
      <c r="C23" s="13"/>
      <c r="D23" s="11"/>
      <c r="E23" s="2"/>
      <c r="F23" s="2"/>
    </row>
    <row r="24" spans="1:6" ht="12.75">
      <c r="A24" s="5" t="s">
        <v>23</v>
      </c>
      <c r="B24" s="2"/>
      <c r="C24" s="13"/>
      <c r="D24" s="11"/>
      <c r="E24" s="2"/>
      <c r="F24" s="2"/>
    </row>
    <row r="25" spans="1:6" ht="12.75">
      <c r="A25" s="5" t="s">
        <v>24</v>
      </c>
      <c r="B25" s="2"/>
      <c r="C25" s="13"/>
      <c r="D25" s="16"/>
      <c r="E25" s="2"/>
      <c r="F25" s="2"/>
    </row>
    <row r="26" spans="1:6" ht="12.75">
      <c r="A26" s="40" t="s">
        <v>28</v>
      </c>
      <c r="B26" s="2"/>
      <c r="C26" s="13"/>
      <c r="D26" s="16"/>
      <c r="E26" s="2"/>
      <c r="F26" s="2"/>
    </row>
    <row r="27" spans="1:6" ht="12.75">
      <c r="A27" s="40" t="s">
        <v>29</v>
      </c>
      <c r="B27" s="2"/>
      <c r="C27" s="13"/>
      <c r="D27" s="16"/>
      <c r="E27" s="2"/>
      <c r="F27" s="2"/>
    </row>
    <row r="28" spans="1:6" ht="12.75">
      <c r="A28" s="40" t="s">
        <v>27</v>
      </c>
      <c r="B28" s="2"/>
      <c r="C28" s="13"/>
      <c r="D28" s="16"/>
      <c r="E28" s="2"/>
      <c r="F28" s="2"/>
    </row>
    <row r="29" spans="1:6" ht="12.75">
      <c r="A29" s="40" t="s">
        <v>30</v>
      </c>
      <c r="B29" s="2"/>
      <c r="C29" s="13"/>
      <c r="D29" s="16"/>
      <c r="E29" s="2"/>
      <c r="F29" s="2"/>
    </row>
    <row r="30" spans="1:6" ht="12.75">
      <c r="A30" s="40" t="s">
        <v>31</v>
      </c>
      <c r="B30" s="2"/>
      <c r="C30" s="13"/>
      <c r="D30" s="16"/>
      <c r="E30" s="2"/>
      <c r="F30" s="2"/>
    </row>
    <row r="31" spans="1:6" ht="12.75">
      <c r="A31" s="40" t="s">
        <v>32</v>
      </c>
      <c r="B31" s="2"/>
      <c r="C31" s="13"/>
      <c r="D31" s="16"/>
      <c r="E31" s="2"/>
      <c r="F31" s="2"/>
    </row>
    <row r="32" spans="1:6" ht="12.75">
      <c r="A32" s="40" t="s">
        <v>33</v>
      </c>
      <c r="B32" s="2"/>
      <c r="C32" s="13"/>
      <c r="D32" s="16"/>
      <c r="E32" s="2"/>
      <c r="F32" s="2"/>
    </row>
    <row r="33" spans="1:6" ht="12.75">
      <c r="A33" s="2"/>
      <c r="B33" s="2"/>
      <c r="C33" s="10"/>
      <c r="D33" s="10"/>
      <c r="E33" s="2"/>
      <c r="F33" s="2"/>
    </row>
    <row r="34" spans="1:6" ht="12.75">
      <c r="A34" s="14" t="s">
        <v>7</v>
      </c>
      <c r="B34" s="15"/>
      <c r="C34" s="10"/>
      <c r="D34" s="10"/>
      <c r="E34" s="2"/>
      <c r="F34" s="2"/>
    </row>
    <row r="35" spans="1:6" ht="12.75">
      <c r="A35" s="5" t="s">
        <v>2</v>
      </c>
      <c r="B35" s="2"/>
      <c r="C35" s="13"/>
      <c r="D35" s="10"/>
      <c r="E35" s="2"/>
      <c r="F35" s="2"/>
    </row>
    <row r="36" spans="1:6" ht="12.75">
      <c r="A36" s="5" t="s">
        <v>3</v>
      </c>
      <c r="B36" s="2"/>
      <c r="C36" s="13"/>
      <c r="D36" s="11"/>
      <c r="E36" s="2"/>
      <c r="F36" s="2"/>
    </row>
    <row r="37" spans="1:6" ht="12.75">
      <c r="A37" s="5" t="s">
        <v>23</v>
      </c>
      <c r="B37" s="2"/>
      <c r="C37" s="13"/>
      <c r="D37" s="11"/>
      <c r="E37" s="2"/>
      <c r="F37" s="2"/>
    </row>
    <row r="38" spans="1:6" ht="12.75">
      <c r="A38" s="5" t="s">
        <v>24</v>
      </c>
      <c r="B38" s="2"/>
      <c r="C38" s="13"/>
      <c r="D38" s="11"/>
      <c r="E38" s="2"/>
      <c r="F38" s="2"/>
    </row>
    <row r="39" spans="1:6" ht="12.75">
      <c r="A39" s="40" t="s">
        <v>28</v>
      </c>
      <c r="B39" s="2"/>
      <c r="C39" s="13"/>
      <c r="D39" s="11"/>
      <c r="E39" s="2"/>
      <c r="F39" s="2"/>
    </row>
    <row r="40" spans="1:6" ht="12.75">
      <c r="A40" s="40" t="s">
        <v>29</v>
      </c>
      <c r="B40" s="2"/>
      <c r="C40" s="13"/>
      <c r="D40" s="11"/>
      <c r="E40" s="2"/>
      <c r="F40" s="2"/>
    </row>
    <row r="41" spans="1:6" ht="12.75">
      <c r="A41" s="40" t="s">
        <v>27</v>
      </c>
      <c r="B41" s="2"/>
      <c r="C41" s="13"/>
      <c r="D41" s="11"/>
      <c r="E41" s="2"/>
      <c r="F41" s="2"/>
    </row>
    <row r="42" spans="1:6" ht="12.75">
      <c r="A42" s="40" t="s">
        <v>30</v>
      </c>
      <c r="B42" s="2"/>
      <c r="C42" s="13"/>
      <c r="D42" s="11"/>
      <c r="E42" s="2"/>
      <c r="F42" s="2"/>
    </row>
    <row r="43" spans="1:6" ht="12.75">
      <c r="A43" s="40" t="s">
        <v>31</v>
      </c>
      <c r="B43" s="2"/>
      <c r="C43" s="13"/>
      <c r="D43" s="11"/>
      <c r="E43" s="2"/>
      <c r="F43" s="2"/>
    </row>
    <row r="44" spans="1:6" ht="12.75">
      <c r="A44" s="40" t="s">
        <v>32</v>
      </c>
      <c r="B44" s="2"/>
      <c r="C44" s="13"/>
      <c r="D44" s="11"/>
      <c r="E44" s="2"/>
      <c r="F44" s="2"/>
    </row>
    <row r="45" spans="1:6" ht="12.75">
      <c r="A45" s="40" t="s">
        <v>33</v>
      </c>
      <c r="B45" s="2"/>
      <c r="C45" s="13"/>
      <c r="D45" s="11"/>
      <c r="E45" s="2"/>
      <c r="F45" s="2"/>
    </row>
    <row r="46" spans="1:6" ht="12.75">
      <c r="A46" s="5"/>
      <c r="B46" s="5"/>
      <c r="C46" s="10"/>
      <c r="D46" s="10"/>
      <c r="E46" s="2"/>
      <c r="F46" s="2"/>
    </row>
    <row r="47" spans="1:6" ht="12.75">
      <c r="A47" s="6" t="s">
        <v>12</v>
      </c>
      <c r="B47" s="2"/>
      <c r="C47" s="10"/>
      <c r="D47" s="10"/>
      <c r="E47" s="2"/>
      <c r="F47" s="2"/>
    </row>
    <row r="48" spans="1:6" ht="12.75">
      <c r="A48" s="5" t="s">
        <v>2</v>
      </c>
      <c r="B48" s="20"/>
      <c r="C48" s="25">
        <f>C22+C35</f>
        <v>0</v>
      </c>
      <c r="D48" s="26">
        <f aca="true" t="shared" si="0" ref="D48:D58">C48*D5*1000</f>
        <v>0</v>
      </c>
      <c r="E48" s="7"/>
      <c r="F48" s="7"/>
    </row>
    <row r="49" spans="1:6" ht="12.75">
      <c r="A49" s="5" t="s">
        <v>3</v>
      </c>
      <c r="B49" s="20"/>
      <c r="C49" s="25">
        <f>C23+C36</f>
        <v>0</v>
      </c>
      <c r="D49" s="26">
        <f t="shared" si="0"/>
        <v>0</v>
      </c>
      <c r="E49" s="7"/>
      <c r="F49" s="7"/>
    </row>
    <row r="50" spans="1:6" ht="12.75">
      <c r="A50" s="5" t="s">
        <v>23</v>
      </c>
      <c r="B50" s="20"/>
      <c r="C50" s="25">
        <f aca="true" t="shared" si="1" ref="C50:C58">C24+C37</f>
        <v>0</v>
      </c>
      <c r="D50" s="26">
        <f t="shared" si="0"/>
        <v>0</v>
      </c>
      <c r="E50" s="7"/>
      <c r="F50" s="7"/>
    </row>
    <row r="51" spans="1:6" ht="12.75">
      <c r="A51" s="5" t="s">
        <v>24</v>
      </c>
      <c r="B51" s="20"/>
      <c r="C51" s="25">
        <f t="shared" si="1"/>
        <v>0</v>
      </c>
      <c r="D51" s="26">
        <f t="shared" si="0"/>
        <v>0</v>
      </c>
      <c r="E51" s="7"/>
      <c r="F51" s="7"/>
    </row>
    <row r="52" spans="1:6" ht="12.75">
      <c r="A52" s="40" t="s">
        <v>28</v>
      </c>
      <c r="B52" s="20"/>
      <c r="C52" s="25">
        <f t="shared" si="1"/>
        <v>0</v>
      </c>
      <c r="D52" s="26">
        <f t="shared" si="0"/>
        <v>0</v>
      </c>
      <c r="E52" s="7"/>
      <c r="F52" s="7"/>
    </row>
    <row r="53" spans="1:6" ht="12.75">
      <c r="A53" s="40" t="s">
        <v>29</v>
      </c>
      <c r="B53" s="20"/>
      <c r="C53" s="25">
        <f t="shared" si="1"/>
        <v>0</v>
      </c>
      <c r="D53" s="26">
        <f t="shared" si="0"/>
        <v>0</v>
      </c>
      <c r="E53" s="7"/>
      <c r="F53" s="7"/>
    </row>
    <row r="54" spans="1:6" ht="12.75">
      <c r="A54" s="40" t="s">
        <v>27</v>
      </c>
      <c r="B54" s="20"/>
      <c r="C54" s="25">
        <f t="shared" si="1"/>
        <v>0</v>
      </c>
      <c r="D54" s="26">
        <f t="shared" si="0"/>
        <v>0</v>
      </c>
      <c r="E54" s="7"/>
      <c r="F54" s="7"/>
    </row>
    <row r="55" spans="1:6" ht="12.75">
      <c r="A55" s="40" t="s">
        <v>30</v>
      </c>
      <c r="B55" s="20"/>
      <c r="C55" s="25">
        <f t="shared" si="1"/>
        <v>0</v>
      </c>
      <c r="D55" s="26">
        <f t="shared" si="0"/>
        <v>0</v>
      </c>
      <c r="E55" s="7"/>
      <c r="F55" s="7"/>
    </row>
    <row r="56" spans="1:6" ht="12.75">
      <c r="A56" s="40" t="s">
        <v>31</v>
      </c>
      <c r="B56" s="20"/>
      <c r="C56" s="25">
        <f t="shared" si="1"/>
        <v>0</v>
      </c>
      <c r="D56" s="26">
        <f t="shared" si="0"/>
        <v>0</v>
      </c>
      <c r="E56" s="7"/>
      <c r="F56" s="7"/>
    </row>
    <row r="57" spans="1:6" ht="12.75">
      <c r="A57" s="40" t="s">
        <v>32</v>
      </c>
      <c r="B57" s="20"/>
      <c r="C57" s="25">
        <f t="shared" si="1"/>
        <v>0</v>
      </c>
      <c r="D57" s="26">
        <f t="shared" si="0"/>
        <v>0</v>
      </c>
      <c r="E57" s="7"/>
      <c r="F57" s="7"/>
    </row>
    <row r="58" spans="1:6" ht="12.75">
      <c r="A58" s="40" t="s">
        <v>33</v>
      </c>
      <c r="B58" s="20"/>
      <c r="C58" s="25">
        <f t="shared" si="1"/>
        <v>0</v>
      </c>
      <c r="D58" s="26">
        <f t="shared" si="0"/>
        <v>0</v>
      </c>
      <c r="E58" s="7"/>
      <c r="F58" s="7"/>
    </row>
    <row r="59" spans="1:6" ht="12.75">
      <c r="A59" s="7"/>
      <c r="B59" s="7"/>
      <c r="C59" s="21" t="s">
        <v>8</v>
      </c>
      <c r="D59" s="22">
        <f>SUM(D48:D58)</f>
        <v>0</v>
      </c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27" t="s">
        <v>9</v>
      </c>
      <c r="B62" s="12"/>
      <c r="C62" s="29">
        <f>IF(AND($B62&lt;&gt;"",$B64=""),"Riduzione 40%","")</f>
      </c>
      <c r="D62" s="29">
        <f>IF(AND($B62&lt;&gt;"",$B64=""),$D$59*0.4,"")</f>
      </c>
      <c r="E62" s="7"/>
      <c r="F62" s="7"/>
    </row>
    <row r="63" spans="1:6" ht="12.75">
      <c r="A63" s="30" t="s">
        <v>13</v>
      </c>
      <c r="B63" s="28"/>
      <c r="C63" s="31" t="s">
        <v>21</v>
      </c>
      <c r="D63" s="32"/>
      <c r="E63" s="7"/>
      <c r="F63" s="7"/>
    </row>
    <row r="64" spans="1:6" ht="12.75">
      <c r="A64" s="33" t="s">
        <v>10</v>
      </c>
      <c r="B64" s="12"/>
      <c r="C64" s="29">
        <f>IF($B64&lt;&gt;"","Riduzione 50%","")</f>
      </c>
      <c r="D64" s="29">
        <f>IF($B64&lt;&gt;"",$D$59*0.5,"")</f>
      </c>
      <c r="E64" s="7"/>
      <c r="F64" s="7"/>
    </row>
    <row r="65" spans="1:6" ht="12.75">
      <c r="A65" s="34"/>
      <c r="B65" s="34"/>
      <c r="C65" s="35"/>
      <c r="D65" s="34"/>
      <c r="E65" s="7"/>
      <c r="F65" s="7"/>
    </row>
    <row r="66" spans="1:6" ht="12.75">
      <c r="A66" s="27"/>
      <c r="B66" s="27"/>
      <c r="C66" s="27"/>
      <c r="D66" s="34"/>
      <c r="E66" s="7"/>
      <c r="F66" s="7"/>
    </row>
    <row r="67" spans="1:6" ht="12.75">
      <c r="A67" s="28"/>
      <c r="B67" s="27"/>
      <c r="C67" s="36" t="s">
        <v>11</v>
      </c>
      <c r="D67" s="37">
        <f>IF(B64&lt;&gt;"",D59-D64,IF(B62&lt;&gt;"",D59-D62,D59))</f>
        <v>0</v>
      </c>
      <c r="E67" s="7"/>
      <c r="F67" s="7"/>
    </row>
    <row r="68" spans="1:6" ht="12.75">
      <c r="A68" s="14"/>
      <c r="B68" s="14"/>
      <c r="C68" s="14"/>
      <c r="D68" s="14"/>
      <c r="E68" s="14"/>
      <c r="F68" s="14"/>
    </row>
    <row r="69" spans="1:6" ht="12.75">
      <c r="A69" s="38" t="s">
        <v>18</v>
      </c>
      <c r="B69" s="1"/>
      <c r="C69" s="1"/>
      <c r="D69" s="1"/>
      <c r="E69" s="1"/>
      <c r="F69" s="1"/>
    </row>
    <row r="70" spans="1:6" ht="12.75">
      <c r="A70" s="19" t="s">
        <v>15</v>
      </c>
      <c r="B70" s="1"/>
      <c r="C70" s="23"/>
      <c r="D70" s="1"/>
      <c r="E70" s="1"/>
      <c r="F70" s="1"/>
    </row>
    <row r="71" spans="1:6" ht="12.75">
      <c r="A71" s="19" t="s">
        <v>16</v>
      </c>
      <c r="B71" s="1"/>
      <c r="C71" s="23"/>
      <c r="D71" s="1"/>
      <c r="E71" s="1"/>
      <c r="F71" s="1"/>
    </row>
    <row r="72" spans="1:6" ht="12.75">
      <c r="A72" s="19" t="s">
        <v>17</v>
      </c>
      <c r="B72" s="1"/>
      <c r="C72" s="24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39" t="s">
        <v>19</v>
      </c>
      <c r="B74" s="1"/>
      <c r="C74" s="1"/>
      <c r="D74" s="1"/>
      <c r="E74" s="1"/>
      <c r="F74" s="1">
        <v>1</v>
      </c>
    </row>
  </sheetData>
  <sheetProtection selectLockedCells="1"/>
  <mergeCells count="11">
    <mergeCell ref="E15:F15"/>
    <mergeCell ref="A16:C16"/>
    <mergeCell ref="E7:F7"/>
    <mergeCell ref="E8:F8"/>
    <mergeCell ref="E9:F9"/>
    <mergeCell ref="E3:F3"/>
    <mergeCell ref="E10:F10"/>
    <mergeCell ref="E11:F11"/>
    <mergeCell ref="E12:F12"/>
    <mergeCell ref="E13:F13"/>
    <mergeCell ref="E14:F14"/>
  </mergeCells>
  <conditionalFormatting sqref="C62:D62 C64:D64">
    <cfRule type="expression" priority="1" dxfId="0" stopIfTrue="1">
      <formula>$B$65&lt;&gt;""</formula>
    </cfRule>
  </conditionalFormatting>
  <dataValidations count="2">
    <dataValidation type="list" allowBlank="1" showDropDown="1" showInputMessage="1" showErrorMessage="1" errorTitle="ERRORE" error="INSERIRE UNA &quot;X&quot;" sqref="B64">
      <formula1>$A$69</formula1>
    </dataValidation>
    <dataValidation type="list" allowBlank="1" showDropDown="1" showErrorMessage="1" errorTitle="ERRORE" error="INSERIRE UNA &quot;X&quot;" sqref="B62">
      <formula1>$A$69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massimo.gattolin</dc:creator>
  <cp:keywords/>
  <dc:description>Aprire in sola lettura</dc:description>
  <cp:lastModifiedBy>giulia.lombardo</cp:lastModifiedBy>
  <cp:lastPrinted>2011-06-17T11:55:13Z</cp:lastPrinted>
  <dcterms:created xsi:type="dcterms:W3CDTF">2008-03-31T08:31:59Z</dcterms:created>
  <dcterms:modified xsi:type="dcterms:W3CDTF">2021-09-21T13:05:19Z</dcterms:modified>
  <cp:category/>
  <cp:version/>
  <cp:contentType/>
  <cp:contentStatus/>
</cp:coreProperties>
</file>